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1_ТЕХПРИСОЕДИНЕНИЕ\СМР\ПГУТИ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данные'!$9:$9</definedName>
  </definedNames>
  <calcPr calcId="152511"/>
</workbook>
</file>

<file path=xl/calcChain.xml><?xml version="1.0" encoding="utf-8"?>
<calcChain xmlns="http://schemas.openxmlformats.org/spreadsheetml/2006/main">
  <c r="I48" i="8" l="1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47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13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47" i="8"/>
  <c r="G36" i="8"/>
  <c r="G37" i="8"/>
  <c r="G38" i="8"/>
  <c r="G39" i="8"/>
  <c r="G40" i="8"/>
  <c r="G41" i="8"/>
  <c r="G42" i="8"/>
  <c r="G26" i="8"/>
  <c r="G27" i="8"/>
  <c r="G28" i="8"/>
  <c r="G29" i="8"/>
  <c r="G30" i="8"/>
  <c r="G31" i="8"/>
  <c r="G32" i="8"/>
  <c r="G33" i="8"/>
  <c r="G34" i="8"/>
  <c r="G35" i="8"/>
  <c r="G14" i="8"/>
  <c r="G15" i="8"/>
  <c r="G16" i="8"/>
  <c r="G17" i="8"/>
  <c r="G18" i="8"/>
  <c r="G19" i="8"/>
  <c r="G20" i="8"/>
  <c r="G21" i="8"/>
  <c r="G22" i="8"/>
  <c r="G23" i="8"/>
  <c r="G24" i="8"/>
  <c r="G25" i="8"/>
  <c r="G13" i="8"/>
  <c r="H86" i="8"/>
  <c r="I86" i="8" l="1"/>
</calcChain>
</file>

<file path=xl/sharedStrings.xml><?xml version="1.0" encoding="utf-8"?>
<sst xmlns="http://schemas.openxmlformats.org/spreadsheetml/2006/main" count="243" uniqueCount="165">
  <si>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</si>
  <si>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</si>
  <si>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</si>
  <si>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</si>
  <si>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</si>
  <si>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</si>
  <si>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</si>
  <si>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</si>
  <si>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</si>
  <si>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</si>
  <si>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</si>
  <si>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</si>
  <si>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01.3.01.03-0002</t>
  </si>
  <si>
    <t>Керосин для технических целей</t>
  </si>
  <si>
    <t>т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</si>
  <si>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</si>
  <si>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</si>
  <si>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</si>
  <si>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</si>
  <si>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</si>
  <si>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</si>
  <si>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01.7.03.01-0001</t>
  </si>
  <si>
    <t>Вода</t>
  </si>
  <si>
    <t>01.7.07.12-0024</t>
  </si>
  <si>
    <t>Пленка полиэтиленовая, толщина 0,15 мм</t>
  </si>
  <si>
    <t>м2</t>
  </si>
  <si>
    <t>01.7.07.29-0031</t>
  </si>
  <si>
    <t>Каболка</t>
  </si>
  <si>
    <t>01.7.11.07-0036</t>
  </si>
  <si>
    <t>Электроды сварочные Э46, диаметр 4 мм</t>
  </si>
  <si>
    <t>01.7.15.03-0014</t>
  </si>
  <si>
    <t>Болты с гайками и шайбами для санитарно-технических работ, диаметр 16 мм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</si>
  <si>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</si>
  <si>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</si>
  <si>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</si>
  <si>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</si>
  <si>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</si>
  <si>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</si>
  <si>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01.7.16.04-0013</t>
  </si>
  <si>
    <t>Опалубка металлическая</t>
  </si>
  <si>
    <t>01.7.19.02-0041</t>
  </si>
  <si>
    <t>Кольца резиновые для чугунных напорных труб диаметром 65-300 мм</t>
  </si>
  <si>
    <t>01.7.20.08-0051</t>
  </si>
  <si>
    <t>Ветошь</t>
  </si>
  <si>
    <t>01.7.20.08-0071</t>
  </si>
  <si>
    <t>Канат пеньковый пропитанный</t>
  </si>
  <si>
    <t>02.2.05.04-1577</t>
  </si>
  <si>
    <t>Щебень М 800, фракция 5(3)-10 мм, группа 2</t>
  </si>
  <si>
    <t>02.2.05.04-1777</t>
  </si>
  <si>
    <t>Щебень М 800, фракция 20-40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</si>
  <si>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</si>
  <si>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</si>
  <si>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</si>
  <si>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</si>
  <si>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04.1.02.05-0006</t>
  </si>
  <si>
    <t>Смеси бетонные тяжелого бетона (БСТ), класс В15 (М200)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</si>
  <si>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</si>
  <si>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</si>
  <si>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</si>
  <si>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</si>
  <si>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</si>
  <si>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</si>
  <si>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</si>
  <si>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</si>
  <si>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</si>
  <si>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</si>
  <si>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</si>
  <si>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</si>
  <si>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</si>
  <si>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</si>
  <si>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</si>
  <si>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</si>
  <si>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</si>
  <si>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14.4.01.01-0003</t>
  </si>
  <si>
    <t>Грунтовка ГФ-021</t>
  </si>
  <si>
    <t>14.5.09.07-0030</t>
  </si>
  <si>
    <t>Растворитель Р-4</t>
  </si>
  <si>
    <t>ТЦ_24.3.02.00_63_6319189182_01.08.2023_01</t>
  </si>
  <si>
    <t>м</t>
  </si>
  <si>
    <t xml:space="preserve">   - Труба ПП гофрированная 110х6000 SN8 ИКАПЛАСТ ГОСТ 54475-2011</t>
  </si>
  <si>
    <t xml:space="preserve">   - Труба ПП гофрированная 225/200х6000 SN16 ИКАПЛАСТ ГОСТ 54475-2011</t>
  </si>
  <si>
    <t xml:space="preserve">   - Труба ПП гофрированная 250/217х6000 SN16 ИКАПЛАСТ ГОСТ 54475-2011</t>
  </si>
  <si>
    <t xml:space="preserve">   - Труба ПП гофрированная 315/275х6000 SN16 ИКАПЛАСТ ГОСТ 54475-2011</t>
  </si>
  <si>
    <t>ФССЦ-01.2.01.02-0054</t>
  </si>
  <si>
    <t>Битумы нефтяные строительные БН-90/10</t>
  </si>
  <si>
    <t>ФССЦ-01.2.03.03-0013</t>
  </si>
  <si>
    <t>Мастика битумная кровельная горячая</t>
  </si>
  <si>
    <t>ФССЦ-01.7.15.01-0001</t>
  </si>
  <si>
    <t>Анкер-шпилька М12х115/20 (М10х250х14)</t>
  </si>
  <si>
    <t>шт</t>
  </si>
  <si>
    <t>ФССЦ-02.2.05.04-1687</t>
  </si>
  <si>
    <t>Щебень М 400, фракция 10-20 мм, группа 2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</si>
  <si>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</si>
  <si>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</si>
  <si>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</si>
  <si>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</si>
  <si>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ФССЦ-04.1.02.05-0001</t>
  </si>
  <si>
    <t>Смеси бетонные тяжелого бетона (БСТ), класс B3,5 (М50)</t>
  </si>
  <si>
    <t>ФССЦ-04.1.02.05-0003</t>
  </si>
  <si>
    <t>Смеси бетонные тяжелого бетона (БСТ), класс B7,5 (М100)</t>
  </si>
  <si>
    <t>ФССЦ-04.1.02.05-0006</t>
  </si>
  <si>
    <t>Смеси бетонные тяжелого бетона (БСТ), класс B15 (М200)</t>
  </si>
  <si>
    <t>ФССЦ-04.3.01.09-0012</t>
  </si>
  <si>
    <t>ФССЦ-04.3.01.09-0014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</si>
  <si>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</si>
  <si>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</si>
  <si>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</si>
  <si>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</si>
  <si>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</si>
  <si>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</si>
  <si>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</si>
  <si>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</si>
  <si>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</si>
  <si>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</si>
  <si>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</si>
  <si>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</si>
  <si>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</si>
  <si>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</si>
  <si>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</si>
  <si>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</si>
  <si>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ФССЦ-05.1.06.09-0003</t>
  </si>
  <si>
    <t>Плиты перекрытия 1ПП15-2, бетон B15, объем 0,27 м3, расход арматуры 32,21 кг</t>
  </si>
  <si>
    <t>ФССЦ-05.1.06.09-0088</t>
  </si>
  <si>
    <t>Плиты перекрытия ПП10-2, бетон B15, объем 0,10 м3, расход арматуры 16,65 кг</t>
  </si>
  <si>
    <t>ФССЦ-07.2.05.01-0032</t>
  </si>
  <si>
    <t>Ограждения лестничных проемов, лестничные марши, пожарные лестницы</t>
  </si>
  <si>
    <t>ФССЦ-08.1.02.06-0023</t>
  </si>
  <si>
    <t>Люк чугунный круглый средний Л(B125)-К-1-60</t>
  </si>
  <si>
    <t>ФССЦ-08.1.02.06-0043</t>
  </si>
  <si>
    <t>Люк чугунный тяжелый</t>
  </si>
  <si>
    <t>ФССЦ-08.3.05.02-0073</t>
  </si>
  <si>
    <t>Сталь листовая горячекатаная марки Ст3пс толщиной: 6-8 мм</t>
  </si>
  <si>
    <t>ФССЦ-12.1.02.03-0165</t>
  </si>
  <si>
    <t>Техноэласт ЭПП</t>
  </si>
  <si>
    <t>ФССЦ-14.4.03.09-0001</t>
  </si>
  <si>
    <t>Лак химически стойкий для защиты оборудования и металлоконструкций от воздействия кислот, щелочей, солей, агрессивных газов</t>
  </si>
  <si>
    <t>ФССЦ-16.2.01.02-0001</t>
  </si>
  <si>
    <t>Земля растительная</t>
  </si>
  <si>
    <t>ФССЦ-16.2.02.07-0161</t>
  </si>
  <si>
    <t>Семена газонных трав (смесь)</t>
  </si>
  <si>
    <t>ФССЦ-23.6.02.03-0003</t>
  </si>
  <si>
    <t>Трубы чугунные напорные раструбные, номинальный диаметр 100 мм, толщина стенки 8,3 мм</t>
  </si>
  <si>
    <t>ФССЦ-23.6.02.03-0006</t>
  </si>
  <si>
    <t>Трубы чугунные напорные раструбные, номинальный диаметр 200 мм, толщина стенки 10,1 мм</t>
  </si>
  <si>
    <t>ФССЦ-23.6.02.03-0007</t>
  </si>
  <si>
    <t>Трубы чугунные напорные раструбные, номинальный диаметр 250 мм, толщина стенки 11 мм</t>
  </si>
  <si>
    <t>ФССЦ-23.8.05.02-0001</t>
  </si>
  <si>
    <t>Колено раструб-гладкий конец из высокопрочного чугуна УРГ с внутренним цементно-песчаным покрытием и наружным лаковым покрытием, номинальный диаметр 100 мм</t>
  </si>
  <si>
    <t>ФССЦ-23.8.05.02-0003</t>
  </si>
  <si>
    <t>Колено раструб-гладкий конец из высокопрочного чугуна УРГ с внутренним цементно-песчаным покрытием и наружным лаковым покрытием, номинальный диаметр 200 мм</t>
  </si>
  <si>
    <t>ФССЦ-23.8.05.02-0004</t>
  </si>
  <si>
    <t>Колено раструб-гладкий конец из высокопрочного чугуна УРГ с внутренним цементно-песчаным покрытием и наружным лаковым покрытием, номинальный диаметр 250 мм</t>
  </si>
  <si>
    <t>ФССЦ-24.3.05.07-0011</t>
  </si>
  <si>
    <t>Муфта защитная полиэтиленовая для прохода труб сквозь стену, номинальный наружный диаметр 110 мм</t>
  </si>
  <si>
    <t>ФССЦ-24.3.05.07-0016</t>
  </si>
  <si>
    <t>Муфта защитная полиэтиленовая для прохода труб сквозь стену, номинальный наружный диаметр 225 мм</t>
  </si>
  <si>
    <t>ФССЦ-24.3.05.07-0017</t>
  </si>
  <si>
    <t>Муфта защитная полиэтиленовая для прохода труб сквозь стену, номинальный наружный диаметр 250 мм</t>
  </si>
  <si>
    <t>ФССЦ-24.3.05.07-0019</t>
  </si>
  <si>
    <t>Муфта защитная полиэтиленовая для прохода труб сквозь стену, номинальный наружный диаметр 315 мм</t>
  </si>
  <si>
    <t/>
  </si>
  <si>
    <t>Итого "Материалы"</t>
  </si>
  <si>
    <t>Составил:________________________________инженер 1 кат. СДО Н.Ю.Рогозина</t>
  </si>
  <si>
    <t>55-23-319 НК</t>
  </si>
  <si>
    <t>Наружные сети канализации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</si>
</sst>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23" applyFont="1" applyAlignment="1">
      <alignment horizontal="left" vertical="top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43" fontId="9" fillId="0" borderId="1" xfId="27" applyFont="1" applyBorder="1" applyAlignment="1">
      <alignment horizontal="right" vertical="top" wrapText="1"/>
    </xf>
    <xf numFmtId="0" fontId="13" fillId="0" borderId="0" xfId="23" applyFont="1" applyAlignment="1">
      <alignment horizontal="center" vertical="top"/>
    </xf>
    <xf numFmtId="0" fontId="13" fillId="0" borderId="0" xfId="23" applyFont="1" applyAlignment="1">
      <alignment horizontal="center" vertical="top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I90"/>
  <sheetViews>
    <sheetView showGridLines="0" tabSelected="1" topLeftCell="B1" zoomScaleNormal="100" workbookViewId="0">
      <selection activeCell="B12" sqref="B12:I12"/>
    </sheetView>
  </sheetViews>
  <sheetFormatPr defaultRowHeight="12.75" x14ac:dyDescent="0.2"/>
  <cols>
    <col min="1" max="1" width="0" style="4" hidden="1" customWidth="1"/>
    <col min="2" max="2" width="18.7109375" style="3" customWidth="1"/>
    <col min="3" max="3" width="39.710937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3" style="4" customWidth="1"/>
    <col min="9" max="9" width="13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9" t="s">
        <v>9</v>
      </c>
      <c r="C2" s="39"/>
      <c r="D2" s="39"/>
      <c r="E2" s="39"/>
      <c r="F2" s="39"/>
      <c r="G2" s="39"/>
      <c r="H2" s="39"/>
      <c r="I2" s="39"/>
    </row>
    <row r="3" spans="2:9" ht="15" customHeight="1" x14ac:dyDescent="0.2">
      <c r="B3" s="39"/>
      <c r="C3" s="39"/>
      <c r="D3" s="39"/>
      <c r="E3" s="39"/>
      <c r="F3" s="39"/>
      <c r="G3" s="39"/>
      <c r="H3" s="39"/>
      <c r="I3" s="39"/>
    </row>
    <row r="4" spans="2:9" ht="15" customHeight="1" x14ac:dyDescent="0.2">
      <c r="B4" s="40"/>
      <c r="C4" s="12" t="s">
        <v>164</v>
      </c>
      <c r="D4" s="12"/>
      <c r="E4" s="12"/>
      <c r="F4" s="12"/>
      <c r="G4" s="12"/>
      <c r="H4" s="12"/>
      <c r="I4" s="40"/>
    </row>
    <row r="5" spans="2:9" x14ac:dyDescent="0.2">
      <c r="B5" s="5" t="s">
        <v>163</v>
      </c>
      <c r="C5" s="6"/>
      <c r="D5" s="7"/>
      <c r="E5" s="8"/>
      <c r="F5" s="9"/>
      <c r="G5" s="9"/>
      <c r="H5" s="9"/>
      <c r="I5" s="9"/>
    </row>
    <row r="6" spans="2:9" ht="12.75" customHeight="1" x14ac:dyDescent="0.2">
      <c r="B6" s="13" t="s">
        <v>8</v>
      </c>
      <c r="C6" s="16" t="s">
        <v>0</v>
      </c>
      <c r="D6" s="16" t="s">
        <v>1</v>
      </c>
      <c r="E6" s="19" t="s">
        <v>7</v>
      </c>
      <c r="F6" s="22" t="s">
        <v>4</v>
      </c>
      <c r="G6" s="22"/>
      <c r="H6" s="22" t="s">
        <v>6</v>
      </c>
      <c r="I6" s="22"/>
    </row>
    <row r="7" spans="2:9" ht="12.75" customHeight="1" x14ac:dyDescent="0.2">
      <c r="B7" s="14"/>
      <c r="C7" s="17"/>
      <c r="D7" s="17"/>
      <c r="E7" s="20"/>
      <c r="F7" s="11" t="s">
        <v>2</v>
      </c>
      <c r="G7" s="11" t="s">
        <v>3</v>
      </c>
      <c r="H7" s="11" t="s">
        <v>2</v>
      </c>
      <c r="I7" s="11" t="s">
        <v>3</v>
      </c>
    </row>
    <row r="8" spans="2:9" x14ac:dyDescent="0.2">
      <c r="B8" s="15"/>
      <c r="C8" s="18"/>
      <c r="D8" s="18"/>
      <c r="E8" s="21"/>
      <c r="F8" s="10" t="s">
        <v>5</v>
      </c>
      <c r="G8" s="10" t="s">
        <v>5</v>
      </c>
      <c r="H8" s="10" t="s">
        <v>5</v>
      </c>
      <c r="I8" s="10" t="s">
        <v>5</v>
      </c>
    </row>
    <row r="9" spans="2:9" x14ac:dyDescent="0.2">
      <c r="B9" s="23">
        <v>1</v>
      </c>
      <c r="C9" s="23">
        <v>2</v>
      </c>
      <c r="D9" s="23">
        <v>3</v>
      </c>
      <c r="E9" s="24">
        <v>4</v>
      </c>
      <c r="F9" s="23">
        <v>5</v>
      </c>
      <c r="G9" s="23">
        <v>6</v>
      </c>
      <c r="H9" s="23">
        <v>7</v>
      </c>
      <c r="I9" s="23">
        <v>8</v>
      </c>
    </row>
    <row r="10" spans="2:9" ht="17.850000000000001" customHeight="1" x14ac:dyDescent="0.2">
      <c r="B10" s="25" t="s">
        <v>9</v>
      </c>
      <c r="C10" s="26"/>
      <c r="D10" s="26"/>
      <c r="E10" s="26"/>
      <c r="F10" s="26"/>
      <c r="G10" s="26"/>
      <c r="H10" s="26"/>
      <c r="I10" s="26"/>
    </row>
    <row r="11" spans="2:9" ht="17.850000000000001" customHeight="1" x14ac:dyDescent="0.2">
      <c r="B11" s="25" t="s">
        <v>10</v>
      </c>
      <c r="C11" s="26"/>
      <c r="D11" s="26"/>
      <c r="E11" s="26"/>
      <c r="F11" s="26"/>
      <c r="G11" s="26"/>
      <c r="H11" s="26"/>
      <c r="I11" s="26"/>
    </row>
    <row r="12" spans="2:9" ht="17.850000000000001" customHeight="1" x14ac:dyDescent="0.2">
      <c r="B12" s="27" t="s">
        <v>11</v>
      </c>
      <c r="C12" s="28"/>
      <c r="D12" s="28"/>
      <c r="E12" s="28"/>
      <c r="F12" s="28"/>
      <c r="G12" s="28"/>
      <c r="H12" s="28"/>
      <c r="I12" s="28"/>
    </row>
    <row r="13" spans="2:9" x14ac:dyDescent="0.2">
      <c r="B13" s="29" t="s">
        <v>12</v>
      </c>
      <c r="C13" s="30" t="s">
        <v>13</v>
      </c>
      <c r="D13" s="31" t="s">
        <v>14</v>
      </c>
      <c r="E13" s="29">
        <v>9.5712800000000001E-2</v>
      </c>
      <c r="F13" s="32">
        <v>2606.9</v>
      </c>
      <c r="G13" s="37">
        <f>8.5*F13</f>
        <v>22158.65</v>
      </c>
      <c r="H13" s="32">
        <v>249.51</v>
      </c>
      <c r="I13" s="37">
        <f>8.5*H13</f>
        <v>2120.835</v>
      </c>
    </row>
    <row r="14" spans="2:9" x14ac:dyDescent="0.2">
      <c r="B14" s="29" t="s">
        <v>15</v>
      </c>
      <c r="C14" s="30" t="s">
        <v>16</v>
      </c>
      <c r="D14" s="31" t="s">
        <v>17</v>
      </c>
      <c r="E14" s="29">
        <v>0.12720000000000001</v>
      </c>
      <c r="F14" s="32">
        <v>6.22</v>
      </c>
      <c r="G14" s="37">
        <f t="shared" ref="G14:G42" si="0">8.5*F14</f>
        <v>52.87</v>
      </c>
      <c r="H14" s="32">
        <v>0.79</v>
      </c>
      <c r="I14" s="37">
        <f t="shared" ref="I14:I42" si="1">8.5*H14</f>
        <v>6.7149999999999999</v>
      </c>
    </row>
    <row r="15" spans="2:9" x14ac:dyDescent="0.2">
      <c r="B15" s="29" t="s">
        <v>18</v>
      </c>
      <c r="C15" s="30" t="s">
        <v>19</v>
      </c>
      <c r="D15" s="31" t="s">
        <v>20</v>
      </c>
      <c r="E15" s="29">
        <v>3.8159999999999999E-2</v>
      </c>
      <c r="F15" s="32">
        <v>6.09</v>
      </c>
      <c r="G15" s="37">
        <f t="shared" si="0"/>
        <v>51.765000000000001</v>
      </c>
      <c r="H15" s="32">
        <v>0.23</v>
      </c>
      <c r="I15" s="37">
        <f t="shared" si="1"/>
        <v>1.9550000000000001</v>
      </c>
    </row>
    <row r="16" spans="2:9" x14ac:dyDescent="0.2">
      <c r="B16" s="29" t="s">
        <v>21</v>
      </c>
      <c r="C16" s="30" t="s">
        <v>22</v>
      </c>
      <c r="D16" s="31" t="s">
        <v>17</v>
      </c>
      <c r="E16" s="29">
        <v>169.51162500000001</v>
      </c>
      <c r="F16" s="32">
        <v>2.44</v>
      </c>
      <c r="G16" s="37">
        <f t="shared" si="0"/>
        <v>20.74</v>
      </c>
      <c r="H16" s="32">
        <v>413.61</v>
      </c>
      <c r="I16" s="37">
        <f t="shared" si="1"/>
        <v>3515.6849999999999</v>
      </c>
    </row>
    <row r="17" spans="2:9" x14ac:dyDescent="0.2">
      <c r="B17" s="29" t="s">
        <v>23</v>
      </c>
      <c r="C17" s="30" t="s">
        <v>24</v>
      </c>
      <c r="D17" s="31" t="s">
        <v>25</v>
      </c>
      <c r="E17" s="29">
        <v>24.675000000000001</v>
      </c>
      <c r="F17" s="32">
        <v>3.62</v>
      </c>
      <c r="G17" s="37">
        <f t="shared" si="0"/>
        <v>30.77</v>
      </c>
      <c r="H17" s="32">
        <v>89.32</v>
      </c>
      <c r="I17" s="37">
        <f t="shared" si="1"/>
        <v>759.21999999999991</v>
      </c>
    </row>
    <row r="18" spans="2:9" x14ac:dyDescent="0.2">
      <c r="B18" s="29" t="s">
        <v>26</v>
      </c>
      <c r="C18" s="30" t="s">
        <v>27</v>
      </c>
      <c r="D18" s="31" t="s">
        <v>14</v>
      </c>
      <c r="E18" s="29">
        <v>9.5394E-3</v>
      </c>
      <c r="F18" s="32">
        <v>30030</v>
      </c>
      <c r="G18" s="37">
        <f t="shared" si="0"/>
        <v>255255</v>
      </c>
      <c r="H18" s="32">
        <v>286.47000000000003</v>
      </c>
      <c r="I18" s="37">
        <f t="shared" si="1"/>
        <v>2434.9950000000003</v>
      </c>
    </row>
    <row r="19" spans="2:9" x14ac:dyDescent="0.2">
      <c r="B19" s="29" t="s">
        <v>28</v>
      </c>
      <c r="C19" s="30" t="s">
        <v>29</v>
      </c>
      <c r="D19" s="31" t="s">
        <v>20</v>
      </c>
      <c r="E19" s="29">
        <v>0.11872000000000001</v>
      </c>
      <c r="F19" s="32">
        <v>10.75</v>
      </c>
      <c r="G19" s="37">
        <f t="shared" si="0"/>
        <v>91.375</v>
      </c>
      <c r="H19" s="32">
        <v>1.28</v>
      </c>
      <c r="I19" s="37">
        <f t="shared" si="1"/>
        <v>10.88</v>
      </c>
    </row>
    <row r="20" spans="2:9" ht="25.5" x14ac:dyDescent="0.2">
      <c r="B20" s="29" t="s">
        <v>30</v>
      </c>
      <c r="C20" s="30" t="s">
        <v>31</v>
      </c>
      <c r="D20" s="31" t="s">
        <v>14</v>
      </c>
      <c r="E20" s="29">
        <v>3.9369999999999997E-4</v>
      </c>
      <c r="F20" s="32">
        <v>14830</v>
      </c>
      <c r="G20" s="37">
        <f t="shared" si="0"/>
        <v>126055</v>
      </c>
      <c r="H20" s="32">
        <v>5.84</v>
      </c>
      <c r="I20" s="37">
        <f t="shared" si="1"/>
        <v>49.64</v>
      </c>
    </row>
    <row r="21" spans="2:9" ht="25.5" x14ac:dyDescent="0.2">
      <c r="B21" s="29" t="s">
        <v>32</v>
      </c>
      <c r="C21" s="30" t="s">
        <v>33</v>
      </c>
      <c r="D21" s="31" t="s">
        <v>20</v>
      </c>
      <c r="E21" s="29">
        <v>24.57</v>
      </c>
      <c r="F21" s="32">
        <v>26.94</v>
      </c>
      <c r="G21" s="37">
        <f t="shared" si="0"/>
        <v>228.99</v>
      </c>
      <c r="H21" s="32">
        <v>661.92</v>
      </c>
      <c r="I21" s="37">
        <f t="shared" si="1"/>
        <v>5626.32</v>
      </c>
    </row>
    <row r="22" spans="2:9" x14ac:dyDescent="0.2">
      <c r="B22" s="29" t="s">
        <v>34</v>
      </c>
      <c r="C22" s="30" t="s">
        <v>35</v>
      </c>
      <c r="D22" s="31" t="s">
        <v>20</v>
      </c>
      <c r="E22" s="29">
        <v>0.27983999999999998</v>
      </c>
      <c r="F22" s="32">
        <v>9.0399999999999991</v>
      </c>
      <c r="G22" s="37">
        <f t="shared" si="0"/>
        <v>76.839999999999989</v>
      </c>
      <c r="H22" s="32">
        <v>2.5299999999999998</v>
      </c>
      <c r="I22" s="37">
        <f t="shared" si="1"/>
        <v>21.504999999999999</v>
      </c>
    </row>
    <row r="23" spans="2:9" x14ac:dyDescent="0.2">
      <c r="B23" s="29" t="s">
        <v>36</v>
      </c>
      <c r="C23" s="30" t="s">
        <v>37</v>
      </c>
      <c r="D23" s="31" t="s">
        <v>14</v>
      </c>
      <c r="E23" s="29">
        <v>0.14011100000000001</v>
      </c>
      <c r="F23" s="32">
        <v>11978</v>
      </c>
      <c r="G23" s="37">
        <f t="shared" si="0"/>
        <v>101813</v>
      </c>
      <c r="H23" s="32">
        <v>1678.25</v>
      </c>
      <c r="I23" s="37">
        <f t="shared" si="1"/>
        <v>14265.125</v>
      </c>
    </row>
    <row r="24" spans="2:9" x14ac:dyDescent="0.2">
      <c r="B24" s="29" t="s">
        <v>38</v>
      </c>
      <c r="C24" s="30" t="s">
        <v>39</v>
      </c>
      <c r="D24" s="31" t="s">
        <v>14</v>
      </c>
      <c r="E24" s="29">
        <v>9.7020999999999996E-2</v>
      </c>
      <c r="F24" s="32">
        <v>3938.2</v>
      </c>
      <c r="G24" s="37">
        <f t="shared" si="0"/>
        <v>33474.699999999997</v>
      </c>
      <c r="H24" s="32">
        <v>382.09</v>
      </c>
      <c r="I24" s="37">
        <f t="shared" si="1"/>
        <v>3247.7649999999999</v>
      </c>
    </row>
    <row r="25" spans="2:9" ht="25.5" x14ac:dyDescent="0.2">
      <c r="B25" s="29" t="s">
        <v>40</v>
      </c>
      <c r="C25" s="30" t="s">
        <v>41</v>
      </c>
      <c r="D25" s="31" t="s">
        <v>20</v>
      </c>
      <c r="E25" s="29">
        <v>0.59199999999999997</v>
      </c>
      <c r="F25" s="32">
        <v>24.41</v>
      </c>
      <c r="G25" s="37">
        <f t="shared" si="0"/>
        <v>207.48500000000001</v>
      </c>
      <c r="H25" s="32">
        <v>14.45</v>
      </c>
      <c r="I25" s="37">
        <f t="shared" si="1"/>
        <v>122.82499999999999</v>
      </c>
    </row>
    <row r="26" spans="2:9" x14ac:dyDescent="0.2">
      <c r="B26" s="29" t="s">
        <v>42</v>
      </c>
      <c r="C26" s="30" t="s">
        <v>43</v>
      </c>
      <c r="D26" s="31" t="s">
        <v>20</v>
      </c>
      <c r="E26" s="29">
        <v>0.35641</v>
      </c>
      <c r="F26" s="32">
        <v>1.82</v>
      </c>
      <c r="G26" s="37">
        <f>8.5*F26</f>
        <v>15.47</v>
      </c>
      <c r="H26" s="32">
        <v>0.65</v>
      </c>
      <c r="I26" s="37">
        <f t="shared" si="1"/>
        <v>5.5250000000000004</v>
      </c>
    </row>
    <row r="27" spans="2:9" x14ac:dyDescent="0.2">
      <c r="B27" s="29" t="s">
        <v>44</v>
      </c>
      <c r="C27" s="30" t="s">
        <v>45</v>
      </c>
      <c r="D27" s="31" t="s">
        <v>14</v>
      </c>
      <c r="E27" s="29">
        <v>8.4999999999999999E-6</v>
      </c>
      <c r="F27" s="32">
        <v>37900</v>
      </c>
      <c r="G27" s="37">
        <f t="shared" si="0"/>
        <v>322150</v>
      </c>
      <c r="H27" s="32">
        <v>0.32</v>
      </c>
      <c r="I27" s="37">
        <f t="shared" si="1"/>
        <v>2.72</v>
      </c>
    </row>
    <row r="28" spans="2:9" ht="25.5" x14ac:dyDescent="0.2">
      <c r="B28" s="29" t="s">
        <v>46</v>
      </c>
      <c r="C28" s="30" t="s">
        <v>47</v>
      </c>
      <c r="D28" s="31" t="s">
        <v>17</v>
      </c>
      <c r="E28" s="29">
        <v>0.74619999999999997</v>
      </c>
      <c r="F28" s="32">
        <v>155.94</v>
      </c>
      <c r="G28" s="37">
        <f t="shared" si="0"/>
        <v>1325.49</v>
      </c>
      <c r="H28" s="32">
        <v>116.36</v>
      </c>
      <c r="I28" s="37">
        <f t="shared" si="1"/>
        <v>989.06</v>
      </c>
    </row>
    <row r="29" spans="2:9" x14ac:dyDescent="0.2">
      <c r="B29" s="29" t="s">
        <v>48</v>
      </c>
      <c r="C29" s="30" t="s">
        <v>49</v>
      </c>
      <c r="D29" s="31" t="s">
        <v>17</v>
      </c>
      <c r="E29" s="29">
        <v>2.83098E-2</v>
      </c>
      <c r="F29" s="32">
        <v>108.4</v>
      </c>
      <c r="G29" s="37">
        <f t="shared" si="0"/>
        <v>921.40000000000009</v>
      </c>
      <c r="H29" s="32">
        <v>3.07</v>
      </c>
      <c r="I29" s="37">
        <f t="shared" si="1"/>
        <v>26.094999999999999</v>
      </c>
    </row>
    <row r="30" spans="2:9" ht="25.5" x14ac:dyDescent="0.2">
      <c r="B30" s="29" t="s">
        <v>50</v>
      </c>
      <c r="C30" s="30" t="s">
        <v>51</v>
      </c>
      <c r="D30" s="31" t="s">
        <v>17</v>
      </c>
      <c r="E30" s="29">
        <v>7.5613000000000001</v>
      </c>
      <c r="F30" s="32">
        <v>59.99</v>
      </c>
      <c r="G30" s="37">
        <f t="shared" si="0"/>
        <v>509.91500000000002</v>
      </c>
      <c r="H30" s="32">
        <v>453.6</v>
      </c>
      <c r="I30" s="37">
        <f t="shared" si="1"/>
        <v>3855.6000000000004</v>
      </c>
    </row>
    <row r="31" spans="2:9" ht="38.25" x14ac:dyDescent="0.2">
      <c r="B31" s="29" t="s">
        <v>52</v>
      </c>
      <c r="C31" s="30" t="s">
        <v>53</v>
      </c>
      <c r="D31" s="31" t="s">
        <v>14</v>
      </c>
      <c r="E31" s="29">
        <v>3.6645999999999998E-2</v>
      </c>
      <c r="F31" s="32">
        <v>412</v>
      </c>
      <c r="G31" s="37">
        <f t="shared" si="0"/>
        <v>3502</v>
      </c>
      <c r="H31" s="32">
        <v>15.1</v>
      </c>
      <c r="I31" s="37">
        <f t="shared" si="1"/>
        <v>128.35</v>
      </c>
    </row>
    <row r="32" spans="2:9" ht="25.5" x14ac:dyDescent="0.2">
      <c r="B32" s="29" t="s">
        <v>54</v>
      </c>
      <c r="C32" s="30" t="s">
        <v>55</v>
      </c>
      <c r="D32" s="31" t="s">
        <v>17</v>
      </c>
      <c r="E32" s="29">
        <v>26.266300000000001</v>
      </c>
      <c r="F32" s="32">
        <v>592.76</v>
      </c>
      <c r="G32" s="37">
        <f t="shared" si="0"/>
        <v>5038.46</v>
      </c>
      <c r="H32" s="32">
        <v>15569.61</v>
      </c>
      <c r="I32" s="37">
        <f t="shared" si="1"/>
        <v>132341.685</v>
      </c>
    </row>
    <row r="33" spans="2:9" x14ac:dyDescent="0.2">
      <c r="B33" s="29" t="s">
        <v>56</v>
      </c>
      <c r="C33" s="30" t="s">
        <v>57</v>
      </c>
      <c r="D33" s="31" t="s">
        <v>17</v>
      </c>
      <c r="E33" s="29">
        <v>0.62520549999999997</v>
      </c>
      <c r="F33" s="32">
        <v>395</v>
      </c>
      <c r="G33" s="37">
        <f t="shared" si="0"/>
        <v>3357.5</v>
      </c>
      <c r="H33" s="32">
        <v>246.96</v>
      </c>
      <c r="I33" s="37">
        <f t="shared" si="1"/>
        <v>2099.16</v>
      </c>
    </row>
    <row r="34" spans="2:9" ht="25.5" x14ac:dyDescent="0.2">
      <c r="B34" s="29" t="s">
        <v>58</v>
      </c>
      <c r="C34" s="30" t="s">
        <v>59</v>
      </c>
      <c r="D34" s="31" t="s">
        <v>17</v>
      </c>
      <c r="E34" s="29">
        <v>4.2060700000000004</v>
      </c>
      <c r="F34" s="32">
        <v>485.9</v>
      </c>
      <c r="G34" s="37">
        <f t="shared" si="0"/>
        <v>4130.1499999999996</v>
      </c>
      <c r="H34" s="32">
        <v>2043.73</v>
      </c>
      <c r="I34" s="37">
        <f t="shared" si="1"/>
        <v>17371.705000000002</v>
      </c>
    </row>
    <row r="35" spans="2:9" ht="25.5" x14ac:dyDescent="0.2">
      <c r="B35" s="29" t="s">
        <v>60</v>
      </c>
      <c r="C35" s="30" t="s">
        <v>61</v>
      </c>
      <c r="D35" s="31" t="s">
        <v>17</v>
      </c>
      <c r="E35" s="29">
        <v>5.9000000000000003E-4</v>
      </c>
      <c r="F35" s="32">
        <v>519.79999999999995</v>
      </c>
      <c r="G35" s="37">
        <f t="shared" si="0"/>
        <v>4418.2999999999993</v>
      </c>
      <c r="H35" s="32">
        <v>0.31</v>
      </c>
      <c r="I35" s="37">
        <f t="shared" si="1"/>
        <v>2.6349999999999998</v>
      </c>
    </row>
    <row r="36" spans="2:9" ht="51" x14ac:dyDescent="0.2">
      <c r="B36" s="29" t="s">
        <v>62</v>
      </c>
      <c r="C36" s="30" t="s">
        <v>63</v>
      </c>
      <c r="D36" s="31" t="s">
        <v>64</v>
      </c>
      <c r="E36" s="29">
        <v>1.5858000000000001E-3</v>
      </c>
      <c r="F36" s="32">
        <v>50.24</v>
      </c>
      <c r="G36" s="37">
        <f>8.5*F36</f>
        <v>427.04</v>
      </c>
      <c r="H36" s="32">
        <v>0.08</v>
      </c>
      <c r="I36" s="37">
        <f t="shared" si="1"/>
        <v>0.68</v>
      </c>
    </row>
    <row r="37" spans="2:9" ht="25.5" x14ac:dyDescent="0.2">
      <c r="B37" s="29" t="s">
        <v>65</v>
      </c>
      <c r="C37" s="30" t="s">
        <v>66</v>
      </c>
      <c r="D37" s="31" t="s">
        <v>14</v>
      </c>
      <c r="E37" s="29">
        <v>2.5000000000000002E-6</v>
      </c>
      <c r="F37" s="32">
        <v>4455.2</v>
      </c>
      <c r="G37" s="37">
        <f t="shared" si="0"/>
        <v>37869.199999999997</v>
      </c>
      <c r="H37" s="32">
        <v>0.01</v>
      </c>
      <c r="I37" s="37">
        <f t="shared" si="1"/>
        <v>8.5000000000000006E-2</v>
      </c>
    </row>
    <row r="38" spans="2:9" ht="38.25" x14ac:dyDescent="0.2">
      <c r="B38" s="29" t="s">
        <v>67</v>
      </c>
      <c r="C38" s="30" t="s">
        <v>68</v>
      </c>
      <c r="D38" s="31" t="s">
        <v>17</v>
      </c>
      <c r="E38" s="29">
        <v>21.914677000000001</v>
      </c>
      <c r="F38" s="32">
        <v>558.33000000000004</v>
      </c>
      <c r="G38" s="37">
        <f t="shared" si="0"/>
        <v>4745.8050000000003</v>
      </c>
      <c r="H38" s="32">
        <v>12235.62</v>
      </c>
      <c r="I38" s="37">
        <f t="shared" si="1"/>
        <v>104002.77</v>
      </c>
    </row>
    <row r="39" spans="2:9" ht="38.25" x14ac:dyDescent="0.2">
      <c r="B39" s="29" t="s">
        <v>69</v>
      </c>
      <c r="C39" s="30" t="s">
        <v>70</v>
      </c>
      <c r="D39" s="31" t="s">
        <v>17</v>
      </c>
      <c r="E39" s="29">
        <v>6.7000000000000002E-4</v>
      </c>
      <c r="F39" s="32">
        <v>1287</v>
      </c>
      <c r="G39" s="37">
        <f t="shared" si="0"/>
        <v>10939.5</v>
      </c>
      <c r="H39" s="32">
        <v>0.86</v>
      </c>
      <c r="I39" s="37">
        <f t="shared" si="1"/>
        <v>7.31</v>
      </c>
    </row>
    <row r="40" spans="2:9" ht="38.25" x14ac:dyDescent="0.2">
      <c r="B40" s="29" t="s">
        <v>71</v>
      </c>
      <c r="C40" s="30" t="s">
        <v>72</v>
      </c>
      <c r="D40" s="31" t="s">
        <v>17</v>
      </c>
      <c r="E40" s="29">
        <v>7.544397</v>
      </c>
      <c r="F40" s="32">
        <v>550</v>
      </c>
      <c r="G40" s="37">
        <f t="shared" si="0"/>
        <v>4675</v>
      </c>
      <c r="H40" s="32">
        <v>4149.42</v>
      </c>
      <c r="I40" s="37">
        <f t="shared" si="1"/>
        <v>35270.07</v>
      </c>
    </row>
    <row r="41" spans="2:9" x14ac:dyDescent="0.2">
      <c r="B41" s="29" t="s">
        <v>73</v>
      </c>
      <c r="C41" s="30" t="s">
        <v>74</v>
      </c>
      <c r="D41" s="31" t="s">
        <v>14</v>
      </c>
      <c r="E41" s="29">
        <v>2.6299999999999999E-5</v>
      </c>
      <c r="F41" s="32">
        <v>15620</v>
      </c>
      <c r="G41" s="37">
        <f t="shared" si="0"/>
        <v>132770</v>
      </c>
      <c r="H41" s="32">
        <v>0.41</v>
      </c>
      <c r="I41" s="37">
        <f t="shared" si="1"/>
        <v>3.4849999999999999</v>
      </c>
    </row>
    <row r="42" spans="2:9" x14ac:dyDescent="0.2">
      <c r="B42" s="29" t="s">
        <v>75</v>
      </c>
      <c r="C42" s="30" t="s">
        <v>76</v>
      </c>
      <c r="D42" s="31" t="s">
        <v>20</v>
      </c>
      <c r="E42" s="29">
        <v>1.85808</v>
      </c>
      <c r="F42" s="32">
        <v>9.42</v>
      </c>
      <c r="G42" s="37">
        <f t="shared" si="0"/>
        <v>80.069999999999993</v>
      </c>
      <c r="H42" s="32">
        <v>17.5</v>
      </c>
      <c r="I42" s="37">
        <f t="shared" si="1"/>
        <v>148.75</v>
      </c>
    </row>
    <row r="43" spans="2:9" ht="76.5" x14ac:dyDescent="0.2">
      <c r="B43" s="29" t="s">
        <v>77</v>
      </c>
      <c r="C43" s="30" t="s">
        <v>79</v>
      </c>
      <c r="D43" s="31" t="s">
        <v>78</v>
      </c>
      <c r="E43" s="29">
        <v>14.7704</v>
      </c>
      <c r="F43" s="32"/>
      <c r="G43" s="32">
        <v>432.65</v>
      </c>
      <c r="H43" s="32"/>
      <c r="I43" s="32">
        <v>6390.41</v>
      </c>
    </row>
    <row r="44" spans="2:9" ht="76.5" x14ac:dyDescent="0.2">
      <c r="B44" s="29" t="s">
        <v>77</v>
      </c>
      <c r="C44" s="30" t="s">
        <v>80</v>
      </c>
      <c r="D44" s="31" t="s">
        <v>78</v>
      </c>
      <c r="E44" s="29">
        <v>158.75</v>
      </c>
      <c r="F44" s="32"/>
      <c r="G44" s="32">
        <v>2193</v>
      </c>
      <c r="H44" s="32"/>
      <c r="I44" s="32">
        <v>348138.75</v>
      </c>
    </row>
    <row r="45" spans="2:9" ht="76.5" x14ac:dyDescent="0.2">
      <c r="B45" s="29" t="s">
        <v>77</v>
      </c>
      <c r="C45" s="30" t="s">
        <v>81</v>
      </c>
      <c r="D45" s="31" t="s">
        <v>78</v>
      </c>
      <c r="E45" s="29">
        <v>187.41</v>
      </c>
      <c r="F45" s="32"/>
      <c r="G45" s="32">
        <v>2525.63</v>
      </c>
      <c r="H45" s="32"/>
      <c r="I45" s="32">
        <v>473328.32</v>
      </c>
    </row>
    <row r="46" spans="2:9" ht="76.5" x14ac:dyDescent="0.2">
      <c r="B46" s="29" t="s">
        <v>77</v>
      </c>
      <c r="C46" s="30" t="s">
        <v>82</v>
      </c>
      <c r="D46" s="31" t="s">
        <v>78</v>
      </c>
      <c r="E46" s="29">
        <v>74.349999999999994</v>
      </c>
      <c r="F46" s="32"/>
      <c r="G46" s="32">
        <v>3992.45</v>
      </c>
      <c r="H46" s="32"/>
      <c r="I46" s="32">
        <v>296838.65999999997</v>
      </c>
    </row>
    <row r="47" spans="2:9" ht="25.5" x14ac:dyDescent="0.2">
      <c r="B47" s="29" t="s">
        <v>83</v>
      </c>
      <c r="C47" s="30" t="s">
        <v>84</v>
      </c>
      <c r="D47" s="31" t="s">
        <v>14</v>
      </c>
      <c r="E47" s="29">
        <v>6.2112800000000003E-2</v>
      </c>
      <c r="F47" s="32">
        <v>1383.1</v>
      </c>
      <c r="G47" s="37">
        <f>8.5*F47</f>
        <v>11756.349999999999</v>
      </c>
      <c r="H47" s="32">
        <v>85.91</v>
      </c>
      <c r="I47" s="37">
        <f>H47*8.5</f>
        <v>730.23500000000001</v>
      </c>
    </row>
    <row r="48" spans="2:9" ht="25.5" x14ac:dyDescent="0.2">
      <c r="B48" s="29" t="s">
        <v>85</v>
      </c>
      <c r="C48" s="30" t="s">
        <v>86</v>
      </c>
      <c r="D48" s="31" t="s">
        <v>14</v>
      </c>
      <c r="E48" s="29">
        <v>0.995282</v>
      </c>
      <c r="F48" s="32">
        <v>3390</v>
      </c>
      <c r="G48" s="37">
        <f t="shared" ref="G48:G85" si="2">8.5*F48</f>
        <v>28815</v>
      </c>
      <c r="H48" s="32">
        <v>3374.01</v>
      </c>
      <c r="I48" s="37">
        <f t="shared" ref="I48:I85" si="3">H48*8.5</f>
        <v>28679.085000000003</v>
      </c>
    </row>
    <row r="49" spans="2:9" ht="25.5" x14ac:dyDescent="0.2">
      <c r="B49" s="29" t="s">
        <v>87</v>
      </c>
      <c r="C49" s="30" t="s">
        <v>88</v>
      </c>
      <c r="D49" s="31" t="s">
        <v>89</v>
      </c>
      <c r="E49" s="29">
        <v>24</v>
      </c>
      <c r="F49" s="32">
        <v>42.49</v>
      </c>
      <c r="G49" s="37">
        <f t="shared" si="2"/>
        <v>361.16500000000002</v>
      </c>
      <c r="H49" s="32">
        <v>1019.76</v>
      </c>
      <c r="I49" s="37">
        <f t="shared" si="3"/>
        <v>8667.9599999999991</v>
      </c>
    </row>
    <row r="50" spans="2:9" ht="25.5" x14ac:dyDescent="0.2">
      <c r="B50" s="29" t="s">
        <v>90</v>
      </c>
      <c r="C50" s="30" t="s">
        <v>91</v>
      </c>
      <c r="D50" s="31" t="s">
        <v>17</v>
      </c>
      <c r="E50" s="29">
        <v>27.1722</v>
      </c>
      <c r="F50" s="32">
        <v>118.6</v>
      </c>
      <c r="G50" s="37">
        <f t="shared" si="2"/>
        <v>1008.0999999999999</v>
      </c>
      <c r="H50" s="32">
        <v>3222.62</v>
      </c>
      <c r="I50" s="37">
        <f t="shared" si="3"/>
        <v>27392.27</v>
      </c>
    </row>
    <row r="51" spans="2:9" ht="25.5" x14ac:dyDescent="0.2">
      <c r="B51" s="29" t="s">
        <v>92</v>
      </c>
      <c r="C51" s="30" t="s">
        <v>93</v>
      </c>
      <c r="D51" s="31" t="s">
        <v>17</v>
      </c>
      <c r="E51" s="29">
        <v>74.125</v>
      </c>
      <c r="F51" s="32">
        <v>91.5</v>
      </c>
      <c r="G51" s="37">
        <f t="shared" si="2"/>
        <v>777.75</v>
      </c>
      <c r="H51" s="32">
        <v>6782.44</v>
      </c>
      <c r="I51" s="37">
        <f t="shared" si="3"/>
        <v>57650.74</v>
      </c>
    </row>
    <row r="52" spans="2:9" ht="25.5" x14ac:dyDescent="0.2">
      <c r="B52" s="29" t="s">
        <v>94</v>
      </c>
      <c r="C52" s="30" t="s">
        <v>95</v>
      </c>
      <c r="D52" s="31" t="s">
        <v>17</v>
      </c>
      <c r="E52" s="29">
        <v>1286.51</v>
      </c>
      <c r="F52" s="32">
        <v>44.82</v>
      </c>
      <c r="G52" s="37">
        <f t="shared" si="2"/>
        <v>380.97</v>
      </c>
      <c r="H52" s="32">
        <v>57661.38</v>
      </c>
      <c r="I52" s="37">
        <f t="shared" si="3"/>
        <v>490121.73</v>
      </c>
    </row>
    <row r="53" spans="2:9" ht="25.5" x14ac:dyDescent="0.2">
      <c r="B53" s="29" t="s">
        <v>96</v>
      </c>
      <c r="C53" s="30" t="s">
        <v>97</v>
      </c>
      <c r="D53" s="31" t="s">
        <v>17</v>
      </c>
      <c r="E53" s="29">
        <v>10.067399999999999</v>
      </c>
      <c r="F53" s="32">
        <v>545.6</v>
      </c>
      <c r="G53" s="37">
        <f t="shared" si="2"/>
        <v>4637.6000000000004</v>
      </c>
      <c r="H53" s="32">
        <v>5492.77</v>
      </c>
      <c r="I53" s="37">
        <f t="shared" si="3"/>
        <v>46688.545000000006</v>
      </c>
    </row>
    <row r="54" spans="2:9" ht="25.5" x14ac:dyDescent="0.2">
      <c r="B54" s="29" t="s">
        <v>98</v>
      </c>
      <c r="C54" s="30" t="s">
        <v>99</v>
      </c>
      <c r="D54" s="31" t="s">
        <v>17</v>
      </c>
      <c r="E54" s="29">
        <v>3.7128000000000001</v>
      </c>
      <c r="F54" s="32">
        <v>560</v>
      </c>
      <c r="G54" s="37">
        <f t="shared" si="2"/>
        <v>4760</v>
      </c>
      <c r="H54" s="32">
        <v>2079.17</v>
      </c>
      <c r="I54" s="37">
        <f t="shared" si="3"/>
        <v>17672.945</v>
      </c>
    </row>
    <row r="55" spans="2:9" ht="25.5" x14ac:dyDescent="0.2">
      <c r="B55" s="29" t="s">
        <v>100</v>
      </c>
      <c r="C55" s="30" t="s">
        <v>101</v>
      </c>
      <c r="D55" s="31" t="s">
        <v>17</v>
      </c>
      <c r="E55" s="29">
        <v>-10.6563</v>
      </c>
      <c r="F55" s="32">
        <v>592.76</v>
      </c>
      <c r="G55" s="37">
        <f t="shared" si="2"/>
        <v>5038.46</v>
      </c>
      <c r="H55" s="32">
        <v>-6316.63</v>
      </c>
      <c r="I55" s="37">
        <f t="shared" si="3"/>
        <v>-53691.355000000003</v>
      </c>
    </row>
    <row r="56" spans="2:9" ht="25.5" x14ac:dyDescent="0.2">
      <c r="B56" s="29" t="s">
        <v>102</v>
      </c>
      <c r="C56" s="30" t="s">
        <v>59</v>
      </c>
      <c r="D56" s="31" t="s">
        <v>17</v>
      </c>
      <c r="E56" s="29">
        <v>-4.2060700000000004</v>
      </c>
      <c r="F56" s="32">
        <v>485.9</v>
      </c>
      <c r="G56" s="37">
        <f t="shared" si="2"/>
        <v>4130.1499999999996</v>
      </c>
      <c r="H56" s="32">
        <v>-2043.73</v>
      </c>
      <c r="I56" s="37">
        <f t="shared" si="3"/>
        <v>-17371.705000000002</v>
      </c>
    </row>
    <row r="57" spans="2:9" ht="25.5" x14ac:dyDescent="0.2">
      <c r="B57" s="29" t="s">
        <v>103</v>
      </c>
      <c r="C57" s="30" t="s">
        <v>61</v>
      </c>
      <c r="D57" s="31" t="s">
        <v>17</v>
      </c>
      <c r="E57" s="29">
        <v>5.79582</v>
      </c>
      <c r="F57" s="32">
        <v>519.79999999999995</v>
      </c>
      <c r="G57" s="37">
        <f t="shared" si="2"/>
        <v>4418.2999999999993</v>
      </c>
      <c r="H57" s="32">
        <v>3012.67</v>
      </c>
      <c r="I57" s="37">
        <f t="shared" si="3"/>
        <v>25607.695</v>
      </c>
    </row>
    <row r="58" spans="2:9" ht="25.5" x14ac:dyDescent="0.2">
      <c r="B58" s="29" t="s">
        <v>104</v>
      </c>
      <c r="C58" s="30" t="s">
        <v>105</v>
      </c>
      <c r="D58" s="31" t="s">
        <v>89</v>
      </c>
      <c r="E58" s="29">
        <v>46</v>
      </c>
      <c r="F58" s="32">
        <v>31.43</v>
      </c>
      <c r="G58" s="37">
        <f t="shared" si="2"/>
        <v>267.15499999999997</v>
      </c>
      <c r="H58" s="32">
        <v>1445.78</v>
      </c>
      <c r="I58" s="37">
        <f t="shared" si="3"/>
        <v>12289.13</v>
      </c>
    </row>
    <row r="59" spans="2:9" ht="38.25" x14ac:dyDescent="0.2">
      <c r="B59" s="29" t="s">
        <v>106</v>
      </c>
      <c r="C59" s="30" t="s">
        <v>107</v>
      </c>
      <c r="D59" s="31" t="s">
        <v>89</v>
      </c>
      <c r="E59" s="29">
        <v>16</v>
      </c>
      <c r="F59" s="32">
        <v>78.56</v>
      </c>
      <c r="G59" s="37">
        <f t="shared" si="2"/>
        <v>667.76</v>
      </c>
      <c r="H59" s="32">
        <v>1256.96</v>
      </c>
      <c r="I59" s="37">
        <f t="shared" si="3"/>
        <v>10684.16</v>
      </c>
    </row>
    <row r="60" spans="2:9" ht="38.25" x14ac:dyDescent="0.2">
      <c r="B60" s="29" t="s">
        <v>108</v>
      </c>
      <c r="C60" s="30" t="s">
        <v>109</v>
      </c>
      <c r="D60" s="31" t="s">
        <v>89</v>
      </c>
      <c r="E60" s="29">
        <v>2</v>
      </c>
      <c r="F60" s="32">
        <v>242.94</v>
      </c>
      <c r="G60" s="37">
        <f t="shared" si="2"/>
        <v>2064.9899999999998</v>
      </c>
      <c r="H60" s="32">
        <v>485.88</v>
      </c>
      <c r="I60" s="37">
        <f t="shared" si="3"/>
        <v>4129.9799999999996</v>
      </c>
    </row>
    <row r="61" spans="2:9" ht="38.25" x14ac:dyDescent="0.2">
      <c r="B61" s="29" t="s">
        <v>110</v>
      </c>
      <c r="C61" s="30" t="s">
        <v>111</v>
      </c>
      <c r="D61" s="31" t="s">
        <v>89</v>
      </c>
      <c r="E61" s="29">
        <v>6</v>
      </c>
      <c r="F61" s="32">
        <v>362.1</v>
      </c>
      <c r="G61" s="37">
        <f t="shared" si="2"/>
        <v>3077.8500000000004</v>
      </c>
      <c r="H61" s="32">
        <v>2172.6</v>
      </c>
      <c r="I61" s="37">
        <f t="shared" si="3"/>
        <v>18467.099999999999</v>
      </c>
    </row>
    <row r="62" spans="2:9" ht="38.25" x14ac:dyDescent="0.2">
      <c r="B62" s="29" t="s">
        <v>112</v>
      </c>
      <c r="C62" s="30" t="s">
        <v>113</v>
      </c>
      <c r="D62" s="31" t="s">
        <v>89</v>
      </c>
      <c r="E62" s="29">
        <v>20</v>
      </c>
      <c r="F62" s="32">
        <v>429.96</v>
      </c>
      <c r="G62" s="37">
        <f t="shared" si="2"/>
        <v>3654.66</v>
      </c>
      <c r="H62" s="32">
        <v>8599.2000000000007</v>
      </c>
      <c r="I62" s="37">
        <f t="shared" si="3"/>
        <v>73093.200000000012</v>
      </c>
    </row>
    <row r="63" spans="2:9" ht="38.25" x14ac:dyDescent="0.2">
      <c r="B63" s="29" t="s">
        <v>114</v>
      </c>
      <c r="C63" s="30" t="s">
        <v>115</v>
      </c>
      <c r="D63" s="31" t="s">
        <v>89</v>
      </c>
      <c r="E63" s="29">
        <v>36</v>
      </c>
      <c r="F63" s="32">
        <v>647.77</v>
      </c>
      <c r="G63" s="37">
        <f t="shared" si="2"/>
        <v>5506.0450000000001</v>
      </c>
      <c r="H63" s="32">
        <v>23319.72</v>
      </c>
      <c r="I63" s="37">
        <f t="shared" si="3"/>
        <v>198217.62</v>
      </c>
    </row>
    <row r="64" spans="2:9" ht="25.5" x14ac:dyDescent="0.2">
      <c r="B64" s="29" t="s">
        <v>116</v>
      </c>
      <c r="C64" s="30" t="s">
        <v>117</v>
      </c>
      <c r="D64" s="31" t="s">
        <v>89</v>
      </c>
      <c r="E64" s="29">
        <v>4</v>
      </c>
      <c r="F64" s="32">
        <v>215.48</v>
      </c>
      <c r="G64" s="37">
        <f t="shared" si="2"/>
        <v>1831.58</v>
      </c>
      <c r="H64" s="32">
        <v>861.92</v>
      </c>
      <c r="I64" s="37">
        <f t="shared" si="3"/>
        <v>7326.32</v>
      </c>
    </row>
    <row r="65" spans="2:9" ht="25.5" x14ac:dyDescent="0.2">
      <c r="B65" s="29" t="s">
        <v>118</v>
      </c>
      <c r="C65" s="30" t="s">
        <v>119</v>
      </c>
      <c r="D65" s="31" t="s">
        <v>89</v>
      </c>
      <c r="E65" s="29">
        <v>18</v>
      </c>
      <c r="F65" s="32">
        <v>462.83</v>
      </c>
      <c r="G65" s="37">
        <f t="shared" si="2"/>
        <v>3934.0549999999998</v>
      </c>
      <c r="H65" s="32">
        <v>8330.94</v>
      </c>
      <c r="I65" s="37">
        <f t="shared" si="3"/>
        <v>70812.990000000005</v>
      </c>
    </row>
    <row r="66" spans="2:9" ht="25.5" x14ac:dyDescent="0.2">
      <c r="B66" s="29" t="s">
        <v>120</v>
      </c>
      <c r="C66" s="30" t="s">
        <v>121</v>
      </c>
      <c r="D66" s="31" t="s">
        <v>89</v>
      </c>
      <c r="E66" s="29">
        <v>18</v>
      </c>
      <c r="F66" s="32">
        <v>387.63</v>
      </c>
      <c r="G66" s="37">
        <f t="shared" si="2"/>
        <v>3294.855</v>
      </c>
      <c r="H66" s="32">
        <v>6977.34</v>
      </c>
      <c r="I66" s="37">
        <f t="shared" si="3"/>
        <v>59307.39</v>
      </c>
    </row>
    <row r="67" spans="2:9" ht="25.5" x14ac:dyDescent="0.2">
      <c r="B67" s="29" t="s">
        <v>122</v>
      </c>
      <c r="C67" s="30" t="s">
        <v>123</v>
      </c>
      <c r="D67" s="31" t="s">
        <v>89</v>
      </c>
      <c r="E67" s="29">
        <v>4</v>
      </c>
      <c r="F67" s="32">
        <v>175.57</v>
      </c>
      <c r="G67" s="37">
        <f t="shared" si="2"/>
        <v>1492.345</v>
      </c>
      <c r="H67" s="32">
        <v>702.28</v>
      </c>
      <c r="I67" s="37">
        <f t="shared" si="3"/>
        <v>5969.38</v>
      </c>
    </row>
    <row r="68" spans="2:9" ht="25.5" x14ac:dyDescent="0.2">
      <c r="B68" s="29" t="s">
        <v>124</v>
      </c>
      <c r="C68" s="30" t="s">
        <v>125</v>
      </c>
      <c r="D68" s="31" t="s">
        <v>14</v>
      </c>
      <c r="E68" s="29">
        <v>0.55779999999999996</v>
      </c>
      <c r="F68" s="32">
        <v>7571</v>
      </c>
      <c r="G68" s="37">
        <f t="shared" si="2"/>
        <v>64353.5</v>
      </c>
      <c r="H68" s="32">
        <v>4223.1000000000004</v>
      </c>
      <c r="I68" s="37">
        <f t="shared" si="3"/>
        <v>35896.350000000006</v>
      </c>
    </row>
    <row r="69" spans="2:9" ht="25.5" x14ac:dyDescent="0.2">
      <c r="B69" s="29" t="s">
        <v>126</v>
      </c>
      <c r="C69" s="30" t="s">
        <v>127</v>
      </c>
      <c r="D69" s="31" t="s">
        <v>89</v>
      </c>
      <c r="E69" s="29">
        <v>3</v>
      </c>
      <c r="F69" s="32">
        <v>442.11</v>
      </c>
      <c r="G69" s="37">
        <f t="shared" si="2"/>
        <v>3757.9349999999999</v>
      </c>
      <c r="H69" s="32">
        <v>1326.33</v>
      </c>
      <c r="I69" s="37">
        <f t="shared" si="3"/>
        <v>11273.805</v>
      </c>
    </row>
    <row r="70" spans="2:9" ht="25.5" x14ac:dyDescent="0.2">
      <c r="B70" s="29" t="s">
        <v>128</v>
      </c>
      <c r="C70" s="30" t="s">
        <v>129</v>
      </c>
      <c r="D70" s="31" t="s">
        <v>89</v>
      </c>
      <c r="E70" s="29">
        <v>19</v>
      </c>
      <c r="F70" s="32">
        <v>569.52</v>
      </c>
      <c r="G70" s="37">
        <f t="shared" si="2"/>
        <v>4840.92</v>
      </c>
      <c r="H70" s="32">
        <v>10820.88</v>
      </c>
      <c r="I70" s="37">
        <f t="shared" si="3"/>
        <v>91977.48</v>
      </c>
    </row>
    <row r="71" spans="2:9" ht="25.5" x14ac:dyDescent="0.2">
      <c r="B71" s="29" t="s">
        <v>130</v>
      </c>
      <c r="C71" s="30" t="s">
        <v>131</v>
      </c>
      <c r="D71" s="31" t="s">
        <v>14</v>
      </c>
      <c r="E71" s="29">
        <v>8.48E-2</v>
      </c>
      <c r="F71" s="32">
        <v>6379.08</v>
      </c>
      <c r="G71" s="37">
        <f t="shared" si="2"/>
        <v>54222.18</v>
      </c>
      <c r="H71" s="32">
        <v>540.95000000000005</v>
      </c>
      <c r="I71" s="37">
        <f t="shared" si="3"/>
        <v>4598.0750000000007</v>
      </c>
    </row>
    <row r="72" spans="2:9" ht="25.5" x14ac:dyDescent="0.2">
      <c r="B72" s="29" t="s">
        <v>132</v>
      </c>
      <c r="C72" s="30" t="s">
        <v>133</v>
      </c>
      <c r="D72" s="31" t="s">
        <v>25</v>
      </c>
      <c r="E72" s="29">
        <v>69.948999999999998</v>
      </c>
      <c r="F72" s="32">
        <v>41.12</v>
      </c>
      <c r="G72" s="37">
        <f t="shared" si="2"/>
        <v>349.52</v>
      </c>
      <c r="H72" s="32">
        <v>2876.3</v>
      </c>
      <c r="I72" s="37">
        <f t="shared" si="3"/>
        <v>24448.550000000003</v>
      </c>
    </row>
    <row r="73" spans="2:9" ht="51" x14ac:dyDescent="0.2">
      <c r="B73" s="29" t="s">
        <v>134</v>
      </c>
      <c r="C73" s="30" t="s">
        <v>135</v>
      </c>
      <c r="D73" s="31" t="s">
        <v>14</v>
      </c>
      <c r="E73" s="29">
        <v>8.5842000000000002E-3</v>
      </c>
      <c r="F73" s="32">
        <v>21014</v>
      </c>
      <c r="G73" s="37">
        <f t="shared" si="2"/>
        <v>178619</v>
      </c>
      <c r="H73" s="32">
        <v>180.39</v>
      </c>
      <c r="I73" s="37">
        <f t="shared" si="3"/>
        <v>1533.3149999999998</v>
      </c>
    </row>
    <row r="74" spans="2:9" ht="25.5" x14ac:dyDescent="0.2">
      <c r="B74" s="29" t="s">
        <v>136</v>
      </c>
      <c r="C74" s="30" t="s">
        <v>137</v>
      </c>
      <c r="D74" s="31" t="s">
        <v>17</v>
      </c>
      <c r="E74" s="29">
        <v>43.8</v>
      </c>
      <c r="F74" s="32">
        <v>135.6</v>
      </c>
      <c r="G74" s="37">
        <f t="shared" si="2"/>
        <v>1152.5999999999999</v>
      </c>
      <c r="H74" s="32">
        <v>5939.28</v>
      </c>
      <c r="I74" s="37">
        <f t="shared" si="3"/>
        <v>50483.88</v>
      </c>
    </row>
    <row r="75" spans="2:9" ht="25.5" x14ac:dyDescent="0.2">
      <c r="B75" s="29" t="s">
        <v>138</v>
      </c>
      <c r="C75" s="30" t="s">
        <v>139</v>
      </c>
      <c r="D75" s="31" t="s">
        <v>20</v>
      </c>
      <c r="E75" s="29">
        <v>5.84</v>
      </c>
      <c r="F75" s="32">
        <v>146.25</v>
      </c>
      <c r="G75" s="37">
        <f t="shared" si="2"/>
        <v>1243.125</v>
      </c>
      <c r="H75" s="32">
        <v>854.1</v>
      </c>
      <c r="I75" s="37">
        <f t="shared" si="3"/>
        <v>7259.85</v>
      </c>
    </row>
    <row r="76" spans="2:9" ht="38.25" x14ac:dyDescent="0.2">
      <c r="B76" s="29" t="s">
        <v>140</v>
      </c>
      <c r="C76" s="30" t="s">
        <v>141</v>
      </c>
      <c r="D76" s="31" t="s">
        <v>78</v>
      </c>
      <c r="E76" s="29">
        <v>4</v>
      </c>
      <c r="F76" s="32">
        <v>136</v>
      </c>
      <c r="G76" s="37">
        <f t="shared" si="2"/>
        <v>1156</v>
      </c>
      <c r="H76" s="32">
        <v>544</v>
      </c>
      <c r="I76" s="37">
        <f t="shared" si="3"/>
        <v>4624</v>
      </c>
    </row>
    <row r="77" spans="2:9" ht="38.25" x14ac:dyDescent="0.2">
      <c r="B77" s="29" t="s">
        <v>142</v>
      </c>
      <c r="C77" s="30" t="s">
        <v>143</v>
      </c>
      <c r="D77" s="31" t="s">
        <v>78</v>
      </c>
      <c r="E77" s="29">
        <v>2</v>
      </c>
      <c r="F77" s="32">
        <v>293.8</v>
      </c>
      <c r="G77" s="37">
        <f t="shared" si="2"/>
        <v>2497.3000000000002</v>
      </c>
      <c r="H77" s="32">
        <v>587.6</v>
      </c>
      <c r="I77" s="37">
        <f t="shared" si="3"/>
        <v>4994.6000000000004</v>
      </c>
    </row>
    <row r="78" spans="2:9" ht="38.25" x14ac:dyDescent="0.2">
      <c r="B78" s="29" t="s">
        <v>144</v>
      </c>
      <c r="C78" s="30" t="s">
        <v>145</v>
      </c>
      <c r="D78" s="31" t="s">
        <v>78</v>
      </c>
      <c r="E78" s="29">
        <v>1</v>
      </c>
      <c r="F78" s="32">
        <v>416</v>
      </c>
      <c r="G78" s="37">
        <f t="shared" si="2"/>
        <v>3536</v>
      </c>
      <c r="H78" s="32">
        <v>416</v>
      </c>
      <c r="I78" s="37">
        <f t="shared" si="3"/>
        <v>3536</v>
      </c>
    </row>
    <row r="79" spans="2:9" ht="63.75" x14ac:dyDescent="0.2">
      <c r="B79" s="29" t="s">
        <v>146</v>
      </c>
      <c r="C79" s="30" t="s">
        <v>147</v>
      </c>
      <c r="D79" s="31" t="s">
        <v>89</v>
      </c>
      <c r="E79" s="29">
        <v>6</v>
      </c>
      <c r="F79" s="32">
        <v>807.48</v>
      </c>
      <c r="G79" s="37">
        <f t="shared" si="2"/>
        <v>6863.58</v>
      </c>
      <c r="H79" s="32">
        <v>4844.88</v>
      </c>
      <c r="I79" s="37">
        <f t="shared" si="3"/>
        <v>41181.480000000003</v>
      </c>
    </row>
    <row r="80" spans="2:9" ht="63.75" x14ac:dyDescent="0.2">
      <c r="B80" s="29" t="s">
        <v>148</v>
      </c>
      <c r="C80" s="30" t="s">
        <v>149</v>
      </c>
      <c r="D80" s="31" t="s">
        <v>89</v>
      </c>
      <c r="E80" s="29">
        <v>4</v>
      </c>
      <c r="F80" s="32">
        <v>1509.17</v>
      </c>
      <c r="G80" s="37">
        <f t="shared" si="2"/>
        <v>12827.945</v>
      </c>
      <c r="H80" s="32">
        <v>6036.68</v>
      </c>
      <c r="I80" s="37">
        <f t="shared" si="3"/>
        <v>51311.78</v>
      </c>
    </row>
    <row r="81" spans="2:9" ht="63.75" x14ac:dyDescent="0.2">
      <c r="B81" s="29" t="s">
        <v>150</v>
      </c>
      <c r="C81" s="30" t="s">
        <v>151</v>
      </c>
      <c r="D81" s="31" t="s">
        <v>89</v>
      </c>
      <c r="E81" s="29">
        <v>2</v>
      </c>
      <c r="F81" s="32">
        <v>1867.78</v>
      </c>
      <c r="G81" s="37">
        <f t="shared" si="2"/>
        <v>15876.13</v>
      </c>
      <c r="H81" s="32">
        <v>3735.56</v>
      </c>
      <c r="I81" s="37">
        <f t="shared" si="3"/>
        <v>31752.26</v>
      </c>
    </row>
    <row r="82" spans="2:9" ht="38.25" x14ac:dyDescent="0.2">
      <c r="B82" s="29" t="s">
        <v>152</v>
      </c>
      <c r="C82" s="30" t="s">
        <v>153</v>
      </c>
      <c r="D82" s="31" t="s">
        <v>89</v>
      </c>
      <c r="E82" s="29">
        <v>3</v>
      </c>
      <c r="F82" s="32">
        <v>94.45</v>
      </c>
      <c r="G82" s="37">
        <f t="shared" si="2"/>
        <v>802.82500000000005</v>
      </c>
      <c r="H82" s="32">
        <v>283.35000000000002</v>
      </c>
      <c r="I82" s="37">
        <f t="shared" si="3"/>
        <v>2408.4750000000004</v>
      </c>
    </row>
    <row r="83" spans="2:9" ht="38.25" x14ac:dyDescent="0.2">
      <c r="B83" s="29" t="s">
        <v>154</v>
      </c>
      <c r="C83" s="30" t="s">
        <v>155</v>
      </c>
      <c r="D83" s="31" t="s">
        <v>89</v>
      </c>
      <c r="E83" s="29">
        <v>18</v>
      </c>
      <c r="F83" s="32">
        <v>204.08</v>
      </c>
      <c r="G83" s="37">
        <f t="shared" si="2"/>
        <v>1734.68</v>
      </c>
      <c r="H83" s="32">
        <v>3673.44</v>
      </c>
      <c r="I83" s="37">
        <f t="shared" si="3"/>
        <v>31224.240000000002</v>
      </c>
    </row>
    <row r="84" spans="2:9" ht="38.25" x14ac:dyDescent="0.2">
      <c r="B84" s="29" t="s">
        <v>156</v>
      </c>
      <c r="C84" s="30" t="s">
        <v>157</v>
      </c>
      <c r="D84" s="31" t="s">
        <v>89</v>
      </c>
      <c r="E84" s="29">
        <v>16</v>
      </c>
      <c r="F84" s="32">
        <v>234.54</v>
      </c>
      <c r="G84" s="37">
        <f t="shared" si="2"/>
        <v>1993.59</v>
      </c>
      <c r="H84" s="32">
        <v>3752.64</v>
      </c>
      <c r="I84" s="37">
        <f t="shared" si="3"/>
        <v>31897.439999999999</v>
      </c>
    </row>
    <row r="85" spans="2:9" ht="38.25" x14ac:dyDescent="0.2">
      <c r="B85" s="29" t="s">
        <v>158</v>
      </c>
      <c r="C85" s="30" t="s">
        <v>159</v>
      </c>
      <c r="D85" s="31" t="s">
        <v>89</v>
      </c>
      <c r="E85" s="29">
        <v>10</v>
      </c>
      <c r="F85" s="32">
        <v>352.46</v>
      </c>
      <c r="G85" s="37">
        <f t="shared" si="2"/>
        <v>2995.91</v>
      </c>
      <c r="H85" s="32">
        <v>3524.6</v>
      </c>
      <c r="I85" s="37">
        <f t="shared" si="3"/>
        <v>29959.1</v>
      </c>
    </row>
    <row r="86" spans="2:9" x14ac:dyDescent="0.2">
      <c r="B86" s="33" t="s">
        <v>160</v>
      </c>
      <c r="C86" s="34" t="s">
        <v>161</v>
      </c>
      <c r="D86" s="35"/>
      <c r="E86" s="33" t="s">
        <v>160</v>
      </c>
      <c r="F86" s="36"/>
      <c r="G86" s="36"/>
      <c r="H86" s="38">
        <f>SUM(H13:H85)</f>
        <v>221322.97000000009</v>
      </c>
      <c r="I86" s="38">
        <f>SUM(I13:I85)</f>
        <v>3005941.3850000007</v>
      </c>
    </row>
    <row r="87" spans="2:9" x14ac:dyDescent="0.2">
      <c r="B87" s="8"/>
      <c r="C87" s="6"/>
      <c r="D87" s="7"/>
      <c r="E87" s="8"/>
      <c r="F87" s="9"/>
      <c r="G87" s="9"/>
      <c r="H87" s="9"/>
      <c r="I87" s="9"/>
    </row>
    <row r="90" spans="2:9" x14ac:dyDescent="0.2">
      <c r="B90" s="3" t="s">
        <v>162</v>
      </c>
    </row>
  </sheetData>
  <mergeCells count="11">
    <mergeCell ref="B10:I10"/>
    <mergeCell ref="B11:I11"/>
    <mergeCell ref="B12:I12"/>
    <mergeCell ref="C4:H4"/>
    <mergeCell ref="B2:I3"/>
    <mergeCell ref="B6:B8"/>
    <mergeCell ref="C6:C8"/>
    <mergeCell ref="D6:D8"/>
    <mergeCell ref="E6:E8"/>
    <mergeCell ref="F6:G6"/>
    <mergeCell ref="H6:I6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2023-10-09T05:47:52Z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